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C6115B2B-071E-40B9-BEF5-A6D575C7BAAA}" xr6:coauthVersionLast="47" xr6:coauthVersionMax="47" xr10:uidLastSave="{00000000-0000-0000-0000-000000000000}"/>
  <bookViews>
    <workbookView xWindow="-120" yWindow="-120" windowWidth="38640" windowHeight="15840" xr2:uid="{64E5E690-70B5-48B9-86DE-89319B80F8F8}"/>
  </bookViews>
  <sheets>
    <sheet name="Ошарская 58" sheetId="1" r:id="rId1"/>
  </sheets>
  <definedNames>
    <definedName name="Z_34DE7953_6351_4043_AF0F_B57C163275A5_.wvu.PrintArea" localSheetId="0" hidden="1">'Ошарская 58'!$A$1:$G$97</definedName>
    <definedName name="Z_34DE7953_6351_4043_AF0F_B57C163275A5_.wvu.Rows" localSheetId="0" hidden="1">'Ошарская 58'!#REF!,'Ошарская 58'!$78:$83</definedName>
    <definedName name="Z_70B5A381_0726_4FFC_AC17_C39805B22ABF_.wvu.PrintArea" localSheetId="0" hidden="1">'Ошарская 58'!$A$1:$G$97</definedName>
    <definedName name="Z_70B5A381_0726_4FFC_AC17_C39805B22ABF_.wvu.Rows" localSheetId="0" hidden="1">'Ошарская 58'!#REF!,'Ошарская 58'!$78:$83</definedName>
    <definedName name="Z_7CE7353B_D7FE_4E0F_A5FD_2886423156B2_.wvu.PrintArea" localSheetId="0" hidden="1">'Ошарская 58'!$A$1:$G$97</definedName>
    <definedName name="Z_7CE7353B_D7FE_4E0F_A5FD_2886423156B2_.wvu.Rows" localSheetId="0" hidden="1">'Ошарская 58'!#REF!,'Ошарская 58'!$78:$83</definedName>
    <definedName name="_xlnm.Print_Area" localSheetId="0">'Ошарская 58'!$A$1:$G$97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6" i="1" l="1"/>
  <c r="C31" i="1"/>
  <c r="E88" i="1" s="1"/>
  <c r="F23" i="1"/>
  <c r="E23" i="1"/>
  <c r="E87" i="1" l="1"/>
  <c r="D61" i="1"/>
</calcChain>
</file>

<file path=xl/sharedStrings.xml><?xml version="1.0" encoding="utf-8"?>
<sst xmlns="http://schemas.openxmlformats.org/spreadsheetml/2006/main" count="129" uniqueCount="106">
  <si>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</si>
  <si>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</si>
  <si>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</si>
  <si>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</si>
  <si>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ул.Ошарская д.58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</si>
  <si>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</si>
  <si>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</si>
  <si>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</si>
  <si>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</si>
  <si>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</si>
  <si>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</si>
  <si>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лифтами, без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</si>
  <si>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</si>
  <si>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</si>
  <si>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13.02.2023г.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</si>
  <si>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</si>
  <si>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</si>
  <si>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</si>
  <si>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</si>
  <si>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</si>
  <si>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</si>
  <si>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</si>
  <si>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</si>
  <si>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</si>
  <si>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</si>
  <si>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</si>
  <si>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</si>
  <si>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</si>
  <si>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</si>
  <si>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</si>
  <si>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</si>
  <si>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</si>
  <si>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</si>
  <si>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</si>
  <si>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</si>
  <si>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</si>
  <si>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</si>
  <si>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</si>
  <si>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№ 16/2020 от 01.08.2020</t>
  </si>
  <si>
    <t>МД МЕДИА АО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</si>
  <si>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</si>
  <si>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</si>
  <si>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</si>
  <si>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</si>
  <si>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</si>
  <si>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</si>
  <si>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</si>
  <si>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</si>
  <si>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</si>
  <si>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"Союз"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</si>
  <si>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</si>
  <si>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</si>
  <si>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</si>
  <si>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</si>
  <si>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</si>
  <si>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</si>
  <si>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</si>
  <si>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</si>
  <si>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</si>
  <si>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</si>
  <si>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</si>
  <si>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</si>
  <si>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</si>
  <si>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</si>
  <si>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</si>
  <si>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</si>
  <si>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</si>
  <si>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</si>
  <si>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Стручков/ООО "Логгерс"/ООО "Юрта"</t>
  </si>
  <si>
    <t>Уборка придомовой территории:  уборка мусора из контейнерных площадок, уборка территории</t>
  </si>
  <si>
    <t>ИП Стручков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</si>
  <si>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</si>
  <si>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</si>
  <si>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</si>
  <si>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</si>
  <si>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</si>
  <si>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</si>
  <si>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</si>
  <si>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</si>
  <si>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</si>
  <si>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</si>
  <si>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</si>
  <si>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</si>
  <si>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</si>
  <si>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системах отопления и гвс -- Замена участка стояка ГВС -- кв. 9, 15</t>
  </si>
  <si>
    <t>Март 2025 г.</t>
  </si>
  <si>
    <t>ООО СОЮЗ</t>
  </si>
  <si>
    <t>Ремонт-- Водоотведение -- Замена канализационного стояка -- кв.17</t>
  </si>
  <si>
    <t>Декабрь 2025 г.</t>
  </si>
  <si>
    <t xml:space="preserve">Ремонт-- Ремонтные работы в системах отопления и гвс -- Замена участка стояка ГВС -- </t>
  </si>
  <si>
    <t xml:space="preserve">Ремонт-- Прочие работы -- Ремонт входа в подвал -- </t>
  </si>
  <si>
    <t>Апрель 2025 г.</t>
  </si>
  <si>
    <t xml:space="preserve">Ремонт-- Прочие ремонтно-строит. работы -- Разработка проектной документации -- </t>
  </si>
  <si>
    <t>АО "ТРЕСТ №37"</t>
  </si>
  <si>
    <t>3. КАПИТАЛЬНЫЙ РЕМОНТ</t>
  </si>
  <si>
    <t>Ремонт системы электроснабжения</t>
  </si>
  <si>
    <t>Октябрь 2016 г.</t>
  </si>
  <si>
    <t>ООО "ЭК сервис"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</si>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</sst>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b/>
      <sz val="1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0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165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7" fillId="0" borderId="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/>
    </xf>
    <xf numFmtId="0" fontId="18" fillId="0" borderId="11" xfId="0" applyFont="1" applyBorder="1" applyAlignment="1">
      <alignment horizontal="justify" vertical="top"/>
    </xf>
    <xf numFmtId="0" fontId="18" fillId="0" borderId="12" xfId="0" applyFont="1" applyBorder="1" applyAlignment="1">
      <alignment horizontal="justify" vertical="top"/>
    </xf>
    <xf numFmtId="164" fontId="18" fillId="0" borderId="12" xfId="1" applyFont="1" applyFill="1" applyBorder="1" applyAlignment="1">
      <alignment horizontal="fill" vertical="center"/>
    </xf>
    <xf numFmtId="164" fontId="18" fillId="0" borderId="13" xfId="1" applyFont="1" applyFill="1" applyBorder="1" applyAlignment="1">
      <alignment horizontal="fill" vertical="center"/>
    </xf>
    <xf numFmtId="164" fontId="18" fillId="0" borderId="14" xfId="1" applyFont="1" applyFill="1" applyBorder="1" applyAlignment="1">
      <alignment horizontal="fill" vertical="center"/>
    </xf>
    <xf numFmtId="164" fontId="19" fillId="0" borderId="0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18" fillId="0" borderId="15" xfId="0" applyFont="1" applyBorder="1" applyAlignment="1">
      <alignment horizontal="justify" vertical="top"/>
    </xf>
    <xf numFmtId="0" fontId="18" fillId="0" borderId="16" xfId="0" applyFont="1" applyBorder="1" applyAlignment="1">
      <alignment horizontal="justify" vertical="top"/>
    </xf>
    <xf numFmtId="164" fontId="18" fillId="0" borderId="16" xfId="1" applyFont="1" applyFill="1" applyBorder="1" applyAlignment="1">
      <alignment horizontal="fill" vertical="center"/>
    </xf>
    <xf numFmtId="0" fontId="20" fillId="0" borderId="8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164" fontId="21" fillId="0" borderId="9" xfId="0" applyNumberFormat="1" applyFont="1" applyBorder="1" applyAlignment="1">
      <alignment horizontal="center" vertical="top"/>
    </xf>
    <xf numFmtId="0" fontId="20" fillId="0" borderId="9" xfId="0" applyFont="1" applyBorder="1" applyAlignment="1">
      <alignment horizontal="justify" vertical="top"/>
    </xf>
    <xf numFmtId="164" fontId="20" fillId="0" borderId="10" xfId="0" applyNumberFormat="1" applyFont="1" applyBorder="1" applyAlignment="1">
      <alignment horizontal="justify" vertical="top"/>
    </xf>
    <xf numFmtId="0" fontId="22" fillId="0" borderId="0" xfId="0" applyFont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right" vertical="top"/>
    </xf>
    <xf numFmtId="164" fontId="19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4" fillId="0" borderId="0" xfId="0" applyFont="1" applyAlignment="1">
      <alignment horizontal="justify"/>
    </xf>
    <xf numFmtId="0" fontId="23" fillId="0" borderId="0" xfId="0" applyFont="1" applyAlignment="1">
      <alignment vertical="top"/>
    </xf>
    <xf numFmtId="164" fontId="23" fillId="0" borderId="17" xfId="0" applyNumberFormat="1" applyFont="1" applyBorder="1" applyAlignment="1">
      <alignment vertical="top"/>
    </xf>
    <xf numFmtId="164" fontId="23" fillId="0" borderId="0" xfId="0" applyNumberFormat="1" applyFont="1" applyAlignment="1">
      <alignment vertical="top"/>
    </xf>
    <xf numFmtId="164" fontId="5" fillId="0" borderId="0" xfId="0" applyNumberFormat="1" applyFont="1" applyAlignment="1">
      <alignment horizontal="justify" vertical="center"/>
    </xf>
    <xf numFmtId="0" fontId="17" fillId="0" borderId="18" xfId="0" applyFont="1" applyBorder="1" applyAlignment="1">
      <alignment horizontal="center" vertical="top"/>
    </xf>
    <xf numFmtId="0" fontId="17" fillId="0" borderId="19" xfId="0" applyFont="1" applyBorder="1" applyAlignment="1">
      <alignment horizontal="center" vertical="top"/>
    </xf>
    <xf numFmtId="0" fontId="17" fillId="0" borderId="20" xfId="0" applyFont="1" applyBorder="1" applyAlignment="1">
      <alignment horizontal="center" vertical="top"/>
    </xf>
    <xf numFmtId="0" fontId="17" fillId="0" borderId="18" xfId="0" applyFont="1" applyBorder="1" applyAlignment="1">
      <alignment vertical="top"/>
    </xf>
    <xf numFmtId="0" fontId="17" fillId="0" borderId="17" xfId="0" applyFont="1" applyBorder="1" applyAlignment="1">
      <alignment vertical="top"/>
    </xf>
    <xf numFmtId="0" fontId="24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5" fillId="0" borderId="18" xfId="0" applyFont="1" applyBorder="1" applyAlignment="1">
      <alignment horizontal="left" vertical="top"/>
    </xf>
    <xf numFmtId="0" fontId="25" fillId="0" borderId="19" xfId="0" applyFont="1" applyBorder="1" applyAlignment="1">
      <alignment horizontal="left" vertical="top"/>
    </xf>
    <xf numFmtId="0" fontId="25" fillId="0" borderId="20" xfId="0" applyFont="1" applyBorder="1" applyAlignment="1">
      <alignment horizontal="left" vertical="top"/>
    </xf>
    <xf numFmtId="164" fontId="26" fillId="0" borderId="2" xfId="1" applyFont="1" applyFill="1" applyBorder="1" applyAlignment="1">
      <alignment horizontal="center" vertical="top"/>
    </xf>
    <xf numFmtId="164" fontId="26" fillId="0" borderId="21" xfId="1" applyFont="1" applyFill="1" applyBorder="1" applyAlignment="1">
      <alignment horizontal="center" vertical="top"/>
    </xf>
    <xf numFmtId="164" fontId="26" fillId="0" borderId="0" xfId="1" applyFont="1" applyFill="1" applyBorder="1" applyAlignment="1">
      <alignment horizontal="center" vertical="top"/>
    </xf>
    <xf numFmtId="0" fontId="17" fillId="0" borderId="22" xfId="0" applyFont="1" applyBorder="1" applyAlignment="1">
      <alignment horizontal="justify" vertical="center"/>
    </xf>
    <xf numFmtId="0" fontId="17" fillId="0" borderId="23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11" xfId="0" applyFont="1" applyBorder="1" applyAlignment="1">
      <alignment horizontal="justify" vertical="center"/>
    </xf>
    <xf numFmtId="0" fontId="17" fillId="0" borderId="12" xfId="0" applyFont="1" applyBorder="1" applyAlignment="1">
      <alignment horizontal="justify" vertical="center"/>
    </xf>
    <xf numFmtId="0" fontId="17" fillId="0" borderId="24" xfId="0" applyFont="1" applyBorder="1" applyAlignment="1">
      <alignment horizontal="justify" vertical="center"/>
    </xf>
    <xf numFmtId="0" fontId="17" fillId="0" borderId="25" xfId="0" applyFont="1" applyBorder="1" applyAlignment="1">
      <alignment horizontal="justify" vertical="center"/>
    </xf>
    <xf numFmtId="0" fontId="17" fillId="0" borderId="26" xfId="0" applyFont="1" applyBorder="1" applyAlignment="1">
      <alignment horizontal="justify" vertical="center"/>
    </xf>
    <xf numFmtId="0" fontId="17" fillId="0" borderId="24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center"/>
    </xf>
    <xf numFmtId="0" fontId="17" fillId="0" borderId="11" xfId="0" applyFont="1" applyBorder="1" applyAlignment="1">
      <alignment horizontal="justify" vertical="top"/>
    </xf>
    <xf numFmtId="0" fontId="17" fillId="0" borderId="12" xfId="0" applyFont="1" applyBorder="1" applyAlignment="1">
      <alignment horizontal="justify" vertical="top"/>
    </xf>
    <xf numFmtId="0" fontId="17" fillId="0" borderId="24" xfId="0" applyFont="1" applyBorder="1" applyAlignment="1">
      <alignment horizontal="justify" vertical="top"/>
    </xf>
    <xf numFmtId="0" fontId="17" fillId="0" borderId="25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11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24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18" xfId="0" applyFont="1" applyBorder="1" applyAlignment="1">
      <alignment horizontal="justify" vertical="center"/>
    </xf>
    <xf numFmtId="0" fontId="17" fillId="0" borderId="19" xfId="0" applyFont="1" applyBorder="1" applyAlignment="1">
      <alignment horizontal="justify" vertical="center"/>
    </xf>
    <xf numFmtId="164" fontId="26" fillId="0" borderId="9" xfId="1" applyFont="1" applyFill="1" applyBorder="1" applyAlignment="1">
      <alignment horizontal="center" vertical="center"/>
    </xf>
    <xf numFmtId="164" fontId="26" fillId="0" borderId="10" xfId="1" applyFont="1" applyFill="1" applyBorder="1" applyAlignment="1">
      <alignment horizontal="center" vertical="center"/>
    </xf>
    <xf numFmtId="164" fontId="21" fillId="0" borderId="0" xfId="1" applyFont="1" applyFill="1" applyBorder="1" applyAlignment="1">
      <alignment horizontal="center" vertical="center"/>
    </xf>
    <xf numFmtId="0" fontId="17" fillId="0" borderId="35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justify" vertical="center"/>
    </xf>
    <xf numFmtId="0" fontId="17" fillId="0" borderId="39" xfId="0" applyFont="1" applyBorder="1" applyAlignment="1">
      <alignment horizontal="justify" vertical="center"/>
    </xf>
    <xf numFmtId="0" fontId="17" fillId="0" borderId="30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42" xfId="0" applyFont="1" applyBorder="1" applyAlignment="1">
      <alignment horizontal="left" vertical="center"/>
    </xf>
    <xf numFmtId="0" fontId="17" fillId="0" borderId="40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164" fontId="27" fillId="0" borderId="9" xfId="0" applyNumberFormat="1" applyFont="1" applyBorder="1" applyAlignment="1">
      <alignment horizontal="center"/>
    </xf>
    <xf numFmtId="164" fontId="27" fillId="0" borderId="10" xfId="0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4" fillId="0" borderId="0" xfId="0" applyFont="1"/>
    <xf numFmtId="164" fontId="4" fillId="0" borderId="0" xfId="1" applyFont="1" applyFill="1"/>
    <xf numFmtId="0" fontId="17" fillId="0" borderId="7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3" xfId="0" applyFont="1" applyBorder="1" applyAlignment="1">
      <alignment horizontal="justify" vertical="center"/>
    </xf>
    <xf numFmtId="164" fontId="17" fillId="0" borderId="2" xfId="1" applyFont="1" applyFill="1" applyBorder="1" applyAlignment="1">
      <alignment horizontal="justify" vertical="center"/>
    </xf>
    <xf numFmtId="0" fontId="17" fillId="0" borderId="44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7" fillId="0" borderId="45" xfId="0" applyFont="1" applyBorder="1" applyAlignment="1">
      <alignment horizontal="justify" vertical="center"/>
    </xf>
    <xf numFmtId="0" fontId="17" fillId="0" borderId="6" xfId="0" applyFont="1" applyBorder="1" applyAlignment="1">
      <alignment horizontal="justify" vertical="center"/>
    </xf>
    <xf numFmtId="0" fontId="17" fillId="0" borderId="46" xfId="0" applyFont="1" applyBorder="1" applyAlignment="1">
      <alignment horizontal="justify" vertical="center"/>
    </xf>
    <xf numFmtId="164" fontId="17" fillId="0" borderId="6" xfId="1" applyFont="1" applyFill="1" applyBorder="1" applyAlignment="1">
      <alignment horizontal="justify" vertical="center"/>
    </xf>
    <xf numFmtId="0" fontId="17" fillId="0" borderId="34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8" fillId="0" borderId="12" xfId="0" applyFont="1" applyBorder="1" applyAlignment="1">
      <alignment vertical="center" wrapText="1"/>
    </xf>
    <xf numFmtId="0" fontId="28" fillId="0" borderId="12" xfId="0" applyFont="1" applyBorder="1" applyAlignment="1">
      <alignment horizontal="center" vertical="center" wrapText="1"/>
    </xf>
    <xf numFmtId="44" fontId="28" fillId="0" borderId="12" xfId="2" applyFont="1" applyFill="1" applyBorder="1" applyAlignment="1" applyProtection="1">
      <alignment horizontal="center" vertical="center" wrapText="1"/>
    </xf>
    <xf numFmtId="0" fontId="29" fillId="0" borderId="24" xfId="0" applyFont="1" applyBorder="1" applyAlignment="1">
      <alignment horizontal="left" vertical="center" wrapText="1"/>
    </xf>
    <xf numFmtId="0" fontId="29" fillId="0" borderId="29" xfId="0" applyFont="1" applyBorder="1" applyAlignment="1">
      <alignment horizontal="left" vertical="center" wrapText="1"/>
    </xf>
    <xf numFmtId="0" fontId="29" fillId="0" borderId="12" xfId="0" applyFont="1" applyBorder="1" applyAlignment="1">
      <alignment horizontal="center" vertical="center" wrapText="1"/>
    </xf>
    <xf numFmtId="44" fontId="29" fillId="0" borderId="12" xfId="2" applyFont="1" applyFill="1" applyBorder="1" applyAlignment="1" applyProtection="1">
      <alignment horizontal="center" vertical="center" wrapText="1"/>
    </xf>
    <xf numFmtId="0" fontId="4" fillId="0" borderId="18" xfId="0" applyFont="1" applyBorder="1" applyAlignment="1">
      <alignment horizontal="left" vertical="top"/>
    </xf>
    <xf numFmtId="0" fontId="4" fillId="0" borderId="47" xfId="0" applyFont="1" applyBorder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164" fontId="30" fillId="0" borderId="48" xfId="1" applyFont="1" applyFill="1" applyBorder="1" applyAlignment="1">
      <alignment horizontal="center" vertical="top"/>
    </xf>
    <xf numFmtId="0" fontId="4" fillId="0" borderId="17" xfId="0" applyFont="1" applyBorder="1" applyAlignment="1">
      <alignment vertical="top"/>
    </xf>
    <xf numFmtId="0" fontId="4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9" xfId="0" applyFont="1" applyBorder="1" applyAlignment="1">
      <alignment horizontal="justify" vertical="top"/>
    </xf>
    <xf numFmtId="0" fontId="4" fillId="0" borderId="48" xfId="0" applyFont="1" applyBorder="1" applyAlignment="1">
      <alignment horizontal="justify" vertical="top"/>
    </xf>
    <xf numFmtId="0" fontId="4" fillId="0" borderId="8" xfId="0" applyFont="1" applyBorder="1" applyAlignment="1">
      <alignment horizontal="center" vertical="top"/>
    </xf>
    <xf numFmtId="0" fontId="4" fillId="0" borderId="18" xfId="0" applyFont="1" applyBorder="1" applyAlignment="1">
      <alignment vertical="top"/>
    </xf>
    <xf numFmtId="0" fontId="4" fillId="0" borderId="47" xfId="0" applyFont="1" applyBorder="1" applyAlignment="1">
      <alignment vertical="top"/>
    </xf>
    <xf numFmtId="0" fontId="4" fillId="0" borderId="12" xfId="0" applyFont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0" fontId="4" fillId="0" borderId="28" xfId="0" applyFont="1" applyBorder="1" applyAlignment="1">
      <alignment horizontal="left" vertical="top"/>
    </xf>
    <xf numFmtId="4" fontId="4" fillId="0" borderId="9" xfId="0" applyNumberFormat="1" applyFont="1" applyBorder="1" applyAlignment="1">
      <alignment horizontal="center" vertical="top"/>
    </xf>
    <xf numFmtId="0" fontId="4" fillId="0" borderId="49" xfId="0" applyFont="1" applyBorder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right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535781</xdr:colOff>
      <xdr:row>1</xdr:row>
      <xdr:rowOff>130969</xdr:rowOff>
    </xdr:from>
    <xdr:to>
      <xdr:col>6</xdr:col>
      <xdr:colOff>584806</xdr:colOff>
      <xdr:row>5</xdr:row>
      <xdr:rowOff>203807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0C0093E-81D1-4458-9CED-D38319EDF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89031" y="340519"/>
          <a:ext cx="1125350" cy="1111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E9A1-D342-447B-818C-A149CB74A0BA}">
  <sheetPr>
    <tabColor rgb="FFFF66FF"/>
  </sheetPr>
  <dimension ref="A2:P435"/>
  <sheetViews>
    <sheetView tabSelected="1" view="pageBreakPreview" topLeftCell="A52" zoomScale="80" zoomScaleSheetLayoutView="80" workbookViewId="0">
      <selection activeCell="G63" sqref="G63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16.28515625" style="3" customWidth="1"/>
    <col min="4" max="4" width="16.85546875" style="3" customWidth="1"/>
    <col min="5" max="5" width="32.42578125" style="3" customWidth="1"/>
    <col min="6" max="6" width="16.140625" style="3" customWidth="1"/>
    <col min="7" max="7" width="18.28515625" style="3" customWidth="1"/>
    <col min="8" max="8" width="9.570312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0.42578125" style="6" customWidth="1"/>
    <col min="15" max="15" width="10.85546875" style="4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1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1983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1953.5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D12" s="15" t="s">
        <v>13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14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15</v>
      </c>
      <c r="P15" s="19"/>
    </row>
    <row r="16" spans="1:16" x14ac:dyDescent="0.3">
      <c r="A16" s="3" t="s">
        <v>16</v>
      </c>
      <c r="O16" s="19"/>
      <c r="P16" s="19"/>
    </row>
    <row r="17" spans="1:16" x14ac:dyDescent="0.3">
      <c r="O17" s="19"/>
    </row>
    <row r="18" spans="1:16" ht="20.25" x14ac:dyDescent="0.3">
      <c r="A18" s="20" t="s">
        <v>17</v>
      </c>
      <c r="B18" s="20"/>
      <c r="C18" s="20"/>
      <c r="D18" s="20"/>
      <c r="E18" s="20"/>
      <c r="F18" s="20"/>
      <c r="G18" s="20"/>
      <c r="O18" s="19"/>
    </row>
    <row r="19" spans="1:16" s="15" customFormat="1" ht="15.75" x14ac:dyDescent="0.25">
      <c r="A19" s="15" t="s">
        <v>18</v>
      </c>
      <c r="I19" s="4"/>
      <c r="J19" s="4"/>
      <c r="K19" s="4"/>
      <c r="L19" s="5"/>
      <c r="M19" s="6"/>
      <c r="N19" s="6"/>
      <c r="O19" s="4"/>
      <c r="P19" s="4"/>
    </row>
    <row r="20" spans="1:16" ht="17.25" thickBot="1" x14ac:dyDescent="0.35">
      <c r="O20" s="19"/>
    </row>
    <row r="21" spans="1:16" s="31" customFormat="1" ht="49.5" x14ac:dyDescent="0.25">
      <c r="A21" s="21" t="s">
        <v>19</v>
      </c>
      <c r="B21" s="22" t="s">
        <v>20</v>
      </c>
      <c r="C21" s="22" t="s">
        <v>21</v>
      </c>
      <c r="D21" s="23" t="s">
        <v>22</v>
      </c>
      <c r="E21" s="24"/>
      <c r="F21" s="22" t="s">
        <v>23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" s="28" customFormat="1" ht="38.25" customHeight="1" thickBot="1" x14ac:dyDescent="0.3">
      <c r="A22" s="32"/>
      <c r="B22" s="33" t="s">
        <v>24</v>
      </c>
      <c r="C22" s="33" t="s">
        <v>24</v>
      </c>
      <c r="D22" s="33" t="s">
        <v>25</v>
      </c>
      <c r="E22" s="33" t="s">
        <v>26</v>
      </c>
      <c r="F22" s="33" t="s">
        <v>27</v>
      </c>
      <c r="G22" s="34"/>
      <c r="H22" s="27"/>
      <c r="I22" s="27"/>
      <c r="L22" s="29"/>
      <c r="M22" s="30"/>
      <c r="N22" s="30"/>
    </row>
    <row r="23" spans="1:16" s="31" customFormat="1" ht="33" x14ac:dyDescent="0.25">
      <c r="A23" s="35" t="s">
        <v>28</v>
      </c>
      <c r="B23" s="36">
        <v>1030744.6799999998</v>
      </c>
      <c r="C23" s="36">
        <v>1015956.9299999999</v>
      </c>
      <c r="D23" s="36">
        <v>156689.63999999966</v>
      </c>
      <c r="E23" s="36">
        <f>B23-C23</f>
        <v>14787.749999999884</v>
      </c>
      <c r="F23" s="36">
        <f>D23+B23-C23</f>
        <v>171477.38999999943</v>
      </c>
      <c r="G23" s="37"/>
      <c r="H23" s="26"/>
      <c r="I23" s="27"/>
      <c r="J23" s="28"/>
      <c r="K23" s="28"/>
      <c r="L23" s="29"/>
      <c r="M23" s="30"/>
      <c r="N23" s="30"/>
      <c r="O23" s="28"/>
      <c r="P23" s="28"/>
    </row>
    <row r="24" spans="1:16" s="31" customFormat="1" x14ac:dyDescent="0.25">
      <c r="A24" s="38" t="s">
        <v>29</v>
      </c>
      <c r="B24" s="38"/>
      <c r="C24" s="38"/>
      <c r="D24" s="39"/>
      <c r="E24" s="26"/>
      <c r="F24" s="26"/>
      <c r="G24" s="26"/>
      <c r="H24" s="26"/>
      <c r="I24" s="27"/>
      <c r="J24" s="28"/>
      <c r="K24" s="28"/>
      <c r="L24" s="29"/>
      <c r="M24" s="30"/>
      <c r="N24" s="30"/>
      <c r="O24" s="28"/>
      <c r="P24" s="28"/>
    </row>
    <row r="25" spans="1:16" s="31" customFormat="1" x14ac:dyDescent="0.25">
      <c r="A25" s="40"/>
      <c r="B25" s="40"/>
      <c r="C25" s="41"/>
      <c r="D25" s="26"/>
      <c r="E25" s="26"/>
      <c r="F25" s="26"/>
      <c r="G25" s="26"/>
      <c r="H25" s="26"/>
      <c r="I25" s="27"/>
      <c r="J25" s="28"/>
      <c r="K25" s="28"/>
      <c r="L25" s="29"/>
      <c r="M25" s="30"/>
      <c r="N25" s="30"/>
      <c r="O25" s="28"/>
      <c r="P25" s="28"/>
    </row>
    <row r="26" spans="1:16" s="48" customFormat="1" x14ac:dyDescent="0.25">
      <c r="A26" s="42" t="s">
        <v>30</v>
      </c>
      <c r="B26" s="42"/>
      <c r="C26" s="42"/>
      <c r="D26" s="42"/>
      <c r="E26" s="42"/>
      <c r="F26" s="42"/>
      <c r="G26" s="42"/>
      <c r="H26" s="43"/>
      <c r="I26" s="44"/>
      <c r="J26" s="45"/>
      <c r="K26" s="45"/>
      <c r="L26" s="46"/>
      <c r="M26" s="47"/>
      <c r="N26" s="47"/>
      <c r="O26" s="45"/>
      <c r="P26" s="45"/>
    </row>
    <row r="27" spans="1:16" s="31" customFormat="1" ht="17.25" thickBot="1" x14ac:dyDescent="0.3">
      <c r="A27" s="26"/>
      <c r="B27" s="26"/>
      <c r="C27" s="26"/>
      <c r="D27" s="26"/>
      <c r="E27" s="26"/>
      <c r="F27" s="26"/>
      <c r="G27" s="26"/>
      <c r="H27" s="26"/>
      <c r="I27" s="27"/>
      <c r="J27" s="28"/>
      <c r="K27" s="28"/>
      <c r="L27" s="29"/>
      <c r="M27" s="30"/>
      <c r="N27" s="30"/>
      <c r="O27" s="28"/>
      <c r="P27" s="28"/>
    </row>
    <row r="28" spans="1:16" s="31" customFormat="1" ht="50.25" thickBot="1" x14ac:dyDescent="0.3">
      <c r="A28" s="49" t="s">
        <v>31</v>
      </c>
      <c r="B28" s="50" t="s">
        <v>32</v>
      </c>
      <c r="C28" s="50" t="s">
        <v>33</v>
      </c>
      <c r="D28" s="50" t="s">
        <v>34</v>
      </c>
      <c r="E28" s="51" t="s">
        <v>35</v>
      </c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" s="59" customFormat="1" ht="31.15" customHeight="1" thickBot="1" x14ac:dyDescent="0.3">
      <c r="A29" s="52" t="s">
        <v>36</v>
      </c>
      <c r="B29" s="53" t="s">
        <v>37</v>
      </c>
      <c r="C29" s="54">
        <v>8.41</v>
      </c>
      <c r="D29" s="55">
        <v>0</v>
      </c>
      <c r="E29" s="56">
        <v>0</v>
      </c>
      <c r="F29" s="57"/>
      <c r="G29" s="58"/>
      <c r="H29" s="58"/>
      <c r="I29" s="27"/>
      <c r="J29" s="28"/>
      <c r="K29" s="28"/>
      <c r="L29" s="29"/>
      <c r="M29" s="30"/>
      <c r="N29" s="30"/>
      <c r="O29" s="28"/>
      <c r="P29" s="28"/>
    </row>
    <row r="30" spans="1:16" s="59" customFormat="1" ht="31.15" customHeight="1" thickBot="1" x14ac:dyDescent="0.3">
      <c r="A30" s="60" t="s">
        <v>38</v>
      </c>
      <c r="B30" s="61" t="s">
        <v>39</v>
      </c>
      <c r="C30" s="62">
        <v>1152</v>
      </c>
      <c r="D30" s="55">
        <v>0</v>
      </c>
      <c r="E30" s="56">
        <v>0</v>
      </c>
      <c r="F30" s="57"/>
      <c r="G30" s="58"/>
      <c r="H30" s="58"/>
      <c r="I30" s="27"/>
      <c r="J30" s="28"/>
      <c r="K30" s="28"/>
      <c r="L30" s="29"/>
      <c r="M30" s="30"/>
      <c r="N30" s="30"/>
      <c r="O30" s="28"/>
      <c r="P30" s="28"/>
    </row>
    <row r="31" spans="1:16" s="59" customFormat="1" ht="17.25" thickBot="1" x14ac:dyDescent="0.3">
      <c r="A31" s="63" t="s">
        <v>40</v>
      </c>
      <c r="B31" s="64"/>
      <c r="C31" s="65">
        <f>SUM(C29:C30)</f>
        <v>1160.4100000000001</v>
      </c>
      <c r="D31" s="66"/>
      <c r="E31" s="67">
        <v>0</v>
      </c>
      <c r="F31" s="58"/>
      <c r="G31" s="58"/>
      <c r="H31" s="58"/>
      <c r="I31" s="58"/>
      <c r="L31" s="68"/>
      <c r="M31" s="69"/>
      <c r="N31" s="69"/>
    </row>
    <row r="32" spans="1:16" s="59" customFormat="1" ht="12.75" x14ac:dyDescent="0.25">
      <c r="A32" s="70"/>
      <c r="B32" s="58"/>
      <c r="C32" s="58"/>
      <c r="D32" s="58"/>
      <c r="E32" s="71"/>
      <c r="F32" s="71"/>
      <c r="G32" s="58"/>
      <c r="H32" s="58"/>
      <c r="I32" s="27"/>
      <c r="J32" s="28"/>
      <c r="K32" s="28"/>
      <c r="L32" s="29"/>
      <c r="M32" s="30"/>
      <c r="N32" s="30"/>
      <c r="O32" s="28"/>
      <c r="P32" s="28"/>
    </row>
    <row r="33" spans="1:16" s="31" customFormat="1" ht="20.25" x14ac:dyDescent="0.25">
      <c r="A33" s="72" t="s">
        <v>41</v>
      </c>
      <c r="B33" s="72"/>
      <c r="C33" s="72"/>
      <c r="D33" s="72"/>
      <c r="E33" s="72"/>
      <c r="F33" s="72"/>
      <c r="G33" s="72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x14ac:dyDescent="0.25">
      <c r="A34" s="26"/>
      <c r="B34" s="26"/>
      <c r="C34" s="26"/>
      <c r="D34" s="26"/>
      <c r="E34" s="26"/>
      <c r="F34" s="26"/>
      <c r="G34" s="26"/>
      <c r="H34" s="26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46.5" customHeight="1" x14ac:dyDescent="0.3">
      <c r="A35" s="73" t="s">
        <v>42</v>
      </c>
      <c r="B35" s="73"/>
      <c r="C35" s="73"/>
      <c r="D35" s="73"/>
      <c r="E35" s="73"/>
      <c r="F35" s="74"/>
      <c r="G35" s="26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17.25" thickBot="1" x14ac:dyDescent="0.3">
      <c r="A36" s="26"/>
      <c r="B36" s="26"/>
      <c r="C36" s="26"/>
      <c r="D36" s="26"/>
      <c r="E36" s="26"/>
      <c r="F36" s="26"/>
      <c r="G36" s="26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ht="17.25" thickBot="1" x14ac:dyDescent="0.3">
      <c r="A37" s="75" t="s">
        <v>43</v>
      </c>
      <c r="B37" s="75"/>
      <c r="C37" s="75"/>
      <c r="D37" s="75"/>
      <c r="E37" s="76">
        <v>1030744.6799999998</v>
      </c>
      <c r="F37" s="77"/>
      <c r="G37" s="41"/>
      <c r="H37" s="41"/>
      <c r="I37" s="27"/>
      <c r="J37" s="78"/>
      <c r="K37" s="28"/>
      <c r="L37" s="29"/>
      <c r="M37" s="30"/>
      <c r="N37" s="30"/>
      <c r="O37" s="28"/>
      <c r="P37" s="28"/>
    </row>
    <row r="38" spans="1:16" s="31" customFormat="1" ht="17.25" thickBot="1" x14ac:dyDescent="0.3">
      <c r="A38" s="40"/>
      <c r="B38" s="40"/>
      <c r="C38" s="40"/>
      <c r="D38" s="40"/>
      <c r="E38" s="40"/>
      <c r="F38" s="40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79" t="s">
        <v>44</v>
      </c>
      <c r="B39" s="80"/>
      <c r="C39" s="81"/>
      <c r="D39" s="82" t="s">
        <v>45</v>
      </c>
      <c r="E39" s="83" t="s">
        <v>46</v>
      </c>
      <c r="F39" s="38"/>
      <c r="G39" s="26"/>
      <c r="H39" s="26"/>
      <c r="L39" s="84"/>
      <c r="M39" s="85"/>
      <c r="N39" s="85"/>
    </row>
    <row r="40" spans="1:16" s="31" customFormat="1" ht="17.25" thickBot="1" x14ac:dyDescent="0.3">
      <c r="A40" s="86" t="s">
        <v>47</v>
      </c>
      <c r="B40" s="87"/>
      <c r="C40" s="88"/>
      <c r="D40" s="89">
        <v>554545.59999999974</v>
      </c>
      <c r="E40" s="90"/>
      <c r="F40" s="91"/>
      <c r="G40" s="26"/>
      <c r="H40" s="26"/>
      <c r="L40" s="84"/>
      <c r="M40" s="85"/>
      <c r="N40" s="85"/>
    </row>
    <row r="41" spans="1:16" s="31" customFormat="1" ht="72" customHeight="1" thickBot="1" x14ac:dyDescent="0.3">
      <c r="A41" s="92" t="s">
        <v>48</v>
      </c>
      <c r="B41" s="93"/>
      <c r="C41" s="93"/>
      <c r="D41" s="94" t="s">
        <v>49</v>
      </c>
      <c r="E41" s="95"/>
      <c r="F41" s="96"/>
      <c r="G41" s="26"/>
      <c r="H41" s="26"/>
      <c r="L41" s="84"/>
      <c r="M41" s="85"/>
      <c r="N41" s="85"/>
    </row>
    <row r="42" spans="1:16" s="31" customFormat="1" ht="51" customHeight="1" thickBot="1" x14ac:dyDescent="0.3">
      <c r="A42" s="97" t="s">
        <v>50</v>
      </c>
      <c r="B42" s="98"/>
      <c r="C42" s="99"/>
      <c r="D42" s="94" t="s">
        <v>49</v>
      </c>
      <c r="E42" s="95"/>
      <c r="F42" s="96"/>
      <c r="G42" s="26"/>
      <c r="H42" s="26"/>
      <c r="L42" s="84"/>
      <c r="M42" s="85"/>
      <c r="N42" s="85"/>
    </row>
    <row r="43" spans="1:16" s="31" customFormat="1" ht="45" customHeight="1" x14ac:dyDescent="0.25">
      <c r="A43" s="97" t="s">
        <v>51</v>
      </c>
      <c r="B43" s="98"/>
      <c r="C43" s="99"/>
      <c r="D43" s="94" t="s">
        <v>49</v>
      </c>
      <c r="E43" s="95"/>
      <c r="F43" s="96"/>
      <c r="G43" s="26"/>
      <c r="H43" s="26"/>
      <c r="L43" s="84"/>
      <c r="M43" s="85"/>
      <c r="N43" s="85"/>
    </row>
    <row r="44" spans="1:16" s="31" customFormat="1" ht="51" customHeight="1" x14ac:dyDescent="0.25">
      <c r="A44" s="100" t="s">
        <v>52</v>
      </c>
      <c r="B44" s="101"/>
      <c r="C44" s="101"/>
      <c r="D44" s="102" t="s">
        <v>53</v>
      </c>
      <c r="E44" s="103"/>
      <c r="F44" s="96"/>
      <c r="G44" s="26"/>
      <c r="H44" s="26"/>
      <c r="L44" s="84"/>
      <c r="M44" s="85"/>
      <c r="N44" s="85"/>
    </row>
    <row r="45" spans="1:16" s="31" customFormat="1" ht="37.5" customHeight="1" x14ac:dyDescent="0.25">
      <c r="A45" s="100" t="s">
        <v>54</v>
      </c>
      <c r="B45" s="101"/>
      <c r="C45" s="101"/>
      <c r="D45" s="102" t="s">
        <v>55</v>
      </c>
      <c r="E45" s="103"/>
      <c r="F45" s="96"/>
      <c r="G45" s="26"/>
      <c r="H45" s="26"/>
      <c r="L45" s="84"/>
      <c r="M45" s="85"/>
      <c r="N45" s="85"/>
    </row>
    <row r="46" spans="1:16" s="31" customFormat="1" ht="57" customHeight="1" thickBot="1" x14ac:dyDescent="0.3">
      <c r="A46" s="97" t="s">
        <v>56</v>
      </c>
      <c r="B46" s="98"/>
      <c r="C46" s="99"/>
      <c r="D46" s="104" t="s">
        <v>57</v>
      </c>
      <c r="E46" s="105"/>
      <c r="F46" s="106"/>
      <c r="G46" s="26"/>
      <c r="H46" s="26"/>
      <c r="L46" s="84"/>
      <c r="M46" s="85"/>
      <c r="N46" s="85"/>
    </row>
    <row r="47" spans="1:16" s="31" customFormat="1" ht="54" customHeight="1" x14ac:dyDescent="0.25">
      <c r="A47" s="107" t="s">
        <v>58</v>
      </c>
      <c r="B47" s="108"/>
      <c r="C47" s="109"/>
      <c r="D47" s="94" t="s">
        <v>49</v>
      </c>
      <c r="E47" s="95"/>
      <c r="F47" s="106"/>
      <c r="G47" s="26"/>
      <c r="H47" s="26"/>
      <c r="L47" s="84"/>
      <c r="M47" s="85"/>
      <c r="N47" s="85"/>
    </row>
    <row r="48" spans="1:16" s="31" customFormat="1" ht="58.5" customHeight="1" thickBot="1" x14ac:dyDescent="0.3">
      <c r="A48" s="110" t="s">
        <v>59</v>
      </c>
      <c r="B48" s="111"/>
      <c r="C48" s="112"/>
      <c r="D48" s="113" t="s">
        <v>60</v>
      </c>
      <c r="E48" s="114"/>
      <c r="F48" s="106"/>
      <c r="G48" s="26"/>
      <c r="H48" s="26"/>
      <c r="L48" s="84"/>
      <c r="M48" s="85"/>
      <c r="N48" s="85"/>
    </row>
    <row r="49" spans="1:16" s="31" customFormat="1" ht="49.5" customHeight="1" thickBot="1" x14ac:dyDescent="0.3">
      <c r="A49" s="107" t="s">
        <v>61</v>
      </c>
      <c r="B49" s="108"/>
      <c r="C49" s="109"/>
      <c r="D49" s="94" t="s">
        <v>49</v>
      </c>
      <c r="E49" s="95"/>
      <c r="F49" s="106"/>
      <c r="G49" s="26"/>
      <c r="H49" s="26"/>
      <c r="L49" s="84"/>
      <c r="M49" s="85"/>
      <c r="N49" s="85"/>
    </row>
    <row r="50" spans="1:16" s="31" customFormat="1" ht="19.5" hidden="1" customHeight="1" x14ac:dyDescent="0.25">
      <c r="A50" s="115" t="s">
        <v>62</v>
      </c>
      <c r="B50" s="116"/>
      <c r="C50" s="117"/>
      <c r="D50" s="94" t="s">
        <v>49</v>
      </c>
      <c r="E50" s="95"/>
      <c r="F50" s="106"/>
      <c r="G50" s="26"/>
      <c r="H50" s="26"/>
      <c r="L50" s="84"/>
      <c r="M50" s="85"/>
      <c r="N50" s="85"/>
    </row>
    <row r="51" spans="1:16" s="31" customFormat="1" ht="31.5" customHeight="1" x14ac:dyDescent="0.25">
      <c r="A51" s="100" t="s">
        <v>63</v>
      </c>
      <c r="B51" s="101"/>
      <c r="C51" s="101"/>
      <c r="D51" s="94" t="s">
        <v>49</v>
      </c>
      <c r="E51" s="95"/>
      <c r="F51" s="96"/>
      <c r="G51" s="26"/>
      <c r="H51" s="26"/>
      <c r="L51" s="84"/>
      <c r="M51" s="85"/>
      <c r="N51" s="85"/>
    </row>
    <row r="52" spans="1:16" s="31" customFormat="1" ht="17.25" thickBot="1" x14ac:dyDescent="0.3">
      <c r="A52" s="118" t="s">
        <v>64</v>
      </c>
      <c r="B52" s="119"/>
      <c r="C52" s="119"/>
      <c r="D52" s="120" t="s">
        <v>65</v>
      </c>
      <c r="E52" s="121"/>
      <c r="F52" s="96"/>
      <c r="G52" s="26"/>
      <c r="H52" s="26"/>
      <c r="L52" s="84"/>
      <c r="M52" s="85"/>
      <c r="N52" s="85"/>
    </row>
    <row r="53" spans="1:16" s="31" customFormat="1" ht="17.25" thickBot="1" x14ac:dyDescent="0.3">
      <c r="A53" s="122" t="s">
        <v>66</v>
      </c>
      <c r="B53" s="123"/>
      <c r="C53" s="123"/>
      <c r="D53" s="124">
        <v>302305.34000000003</v>
      </c>
      <c r="E53" s="125"/>
      <c r="F53" s="126"/>
      <c r="G53" s="26"/>
      <c r="H53" s="26"/>
      <c r="L53" s="84"/>
      <c r="M53" s="85"/>
      <c r="N53" s="85"/>
    </row>
    <row r="54" spans="1:16" s="31" customFormat="1" ht="16.5" customHeight="1" x14ac:dyDescent="0.25">
      <c r="A54" s="127" t="s">
        <v>67</v>
      </c>
      <c r="B54" s="128"/>
      <c r="C54" s="128"/>
      <c r="D54" s="129" t="s">
        <v>68</v>
      </c>
      <c r="E54" s="130"/>
      <c r="F54" s="96"/>
      <c r="G54" s="26"/>
      <c r="H54" s="26"/>
      <c r="L54" s="84"/>
      <c r="M54" s="85"/>
      <c r="N54" s="85"/>
    </row>
    <row r="55" spans="1:16" s="31" customFormat="1" ht="60.75" customHeight="1" x14ac:dyDescent="0.25">
      <c r="A55" s="131"/>
      <c r="B55" s="132"/>
      <c r="C55" s="132"/>
      <c r="D55" s="133"/>
      <c r="E55" s="134"/>
      <c r="F55" s="96"/>
      <c r="G55" s="26"/>
      <c r="H55" s="26"/>
      <c r="L55" s="84"/>
      <c r="M55" s="85"/>
      <c r="N55" s="85"/>
    </row>
    <row r="56" spans="1:16" s="31" customFormat="1" ht="36.75" customHeight="1" x14ac:dyDescent="0.25">
      <c r="A56" s="97" t="s">
        <v>69</v>
      </c>
      <c r="B56" s="98"/>
      <c r="C56" s="99"/>
      <c r="D56" s="135" t="s">
        <v>70</v>
      </c>
      <c r="E56" s="136"/>
      <c r="F56" s="106"/>
      <c r="G56" s="26"/>
      <c r="H56" s="26"/>
      <c r="L56" s="84"/>
      <c r="M56" s="85"/>
      <c r="N56" s="85"/>
    </row>
    <row r="57" spans="1:16" s="31" customFormat="1" ht="36.75" customHeight="1" x14ac:dyDescent="0.25">
      <c r="A57" s="97" t="s">
        <v>71</v>
      </c>
      <c r="B57" s="98"/>
      <c r="C57" s="99"/>
      <c r="D57" s="135" t="s">
        <v>70</v>
      </c>
      <c r="E57" s="136"/>
      <c r="F57" s="106"/>
      <c r="G57" s="26"/>
      <c r="H57" s="26"/>
      <c r="L57" s="84"/>
      <c r="M57" s="85"/>
      <c r="N57" s="85"/>
    </row>
    <row r="58" spans="1:16" s="31" customFormat="1" ht="16.5" customHeight="1" thickBot="1" x14ac:dyDescent="0.3">
      <c r="A58" s="137" t="s">
        <v>72</v>
      </c>
      <c r="B58" s="138"/>
      <c r="C58" s="139"/>
      <c r="D58" s="135" t="s">
        <v>70</v>
      </c>
      <c r="E58" s="136"/>
      <c r="F58" s="106"/>
      <c r="G58" s="26"/>
      <c r="H58" s="26"/>
      <c r="L58" s="84"/>
      <c r="M58" s="85"/>
      <c r="N58" s="85"/>
    </row>
    <row r="59" spans="1:16" s="31" customFormat="1" ht="18" customHeight="1" thickBot="1" x14ac:dyDescent="0.3">
      <c r="A59" s="140" t="s">
        <v>73</v>
      </c>
      <c r="B59" s="141"/>
      <c r="C59" s="141"/>
      <c r="D59" s="124">
        <v>60498.55</v>
      </c>
      <c r="E59" s="125"/>
      <c r="F59" s="126"/>
      <c r="G59" s="26"/>
      <c r="H59" s="26"/>
      <c r="L59" s="84"/>
      <c r="M59" s="85"/>
      <c r="N59" s="85"/>
    </row>
    <row r="60" spans="1:16" s="31" customFormat="1" ht="53.25" customHeight="1" thickBot="1" x14ac:dyDescent="0.3">
      <c r="A60" s="127" t="s">
        <v>74</v>
      </c>
      <c r="B60" s="128"/>
      <c r="C60" s="128"/>
      <c r="D60" s="94" t="s">
        <v>75</v>
      </c>
      <c r="E60" s="95"/>
      <c r="F60" s="106"/>
      <c r="G60" s="26"/>
      <c r="H60" s="26"/>
      <c r="L60" s="84"/>
      <c r="M60" s="85"/>
      <c r="N60" s="85"/>
    </row>
    <row r="61" spans="1:16" ht="17.25" thickBot="1" x14ac:dyDescent="0.35">
      <c r="A61" s="142" t="s">
        <v>76</v>
      </c>
      <c r="B61" s="143"/>
      <c r="C61" s="143"/>
      <c r="D61" s="144">
        <f>D62+D63</f>
        <v>74311.08</v>
      </c>
      <c r="E61" s="145"/>
      <c r="F61" s="146"/>
      <c r="I61" s="3"/>
      <c r="J61" s="3"/>
      <c r="K61" s="3"/>
      <c r="L61" s="147"/>
      <c r="M61" s="148"/>
      <c r="N61" s="148"/>
      <c r="O61" s="3"/>
      <c r="P61" s="3"/>
    </row>
    <row r="62" spans="1:16" s="31" customFormat="1" ht="39.75" customHeight="1" x14ac:dyDescent="0.25">
      <c r="A62" s="149" t="s">
        <v>77</v>
      </c>
      <c r="B62" s="150"/>
      <c r="C62" s="151"/>
      <c r="D62" s="152">
        <v>18287.224740000001</v>
      </c>
      <c r="E62" s="153" t="s">
        <v>78</v>
      </c>
      <c r="F62" s="154"/>
      <c r="G62" s="26"/>
      <c r="H62" s="26"/>
      <c r="L62" s="84"/>
      <c r="M62" s="85"/>
      <c r="N62" s="85"/>
    </row>
    <row r="63" spans="1:16" s="31" customFormat="1" ht="83.25" customHeight="1" thickBot="1" x14ac:dyDescent="0.3">
      <c r="A63" s="155" t="s">
        <v>79</v>
      </c>
      <c r="B63" s="156"/>
      <c r="C63" s="157"/>
      <c r="D63" s="158">
        <v>56023.855259999997</v>
      </c>
      <c r="E63" s="159" t="s">
        <v>80</v>
      </c>
      <c r="F63" s="154"/>
      <c r="G63" s="26"/>
      <c r="H63" s="26"/>
      <c r="L63" s="84"/>
      <c r="M63" s="85"/>
      <c r="N63" s="85"/>
    </row>
    <row r="64" spans="1:16" s="31" customFormat="1" x14ac:dyDescent="0.25">
      <c r="A64" s="160" t="s">
        <v>81</v>
      </c>
      <c r="B64" s="160"/>
      <c r="C64" s="160"/>
      <c r="D64" s="160"/>
      <c r="E64" s="161"/>
      <c r="F64" s="160"/>
      <c r="G64" s="26"/>
      <c r="H64" s="26"/>
      <c r="I64" s="27"/>
      <c r="J64" s="28"/>
      <c r="K64" s="28"/>
      <c r="L64" s="29"/>
      <c r="M64" s="30"/>
      <c r="N64" s="30"/>
      <c r="O64" s="28"/>
      <c r="P64" s="28"/>
    </row>
    <row r="65" spans="1:16" s="31" customFormat="1" ht="17.25" thickBot="1" x14ac:dyDescent="0.3">
      <c r="A65" s="26"/>
      <c r="B65" s="26"/>
      <c r="C65" s="26"/>
      <c r="D65" s="26"/>
      <c r="E65" s="26"/>
      <c r="F65" s="26"/>
      <c r="G65" s="26"/>
      <c r="H65" s="26"/>
      <c r="I65" s="27"/>
      <c r="J65" s="28"/>
      <c r="K65" s="28"/>
      <c r="L65" s="29"/>
      <c r="M65" s="30"/>
      <c r="N65" s="30"/>
      <c r="O65" s="28"/>
      <c r="P65" s="28"/>
    </row>
    <row r="66" spans="1:16" s="31" customFormat="1" ht="33.75" thickBot="1" x14ac:dyDescent="0.3">
      <c r="A66" s="162" t="s">
        <v>44</v>
      </c>
      <c r="B66" s="163"/>
      <c r="C66" s="164" t="s">
        <v>82</v>
      </c>
      <c r="D66" s="164" t="s">
        <v>83</v>
      </c>
      <c r="E66" s="165" t="s">
        <v>46</v>
      </c>
      <c r="F66" s="40"/>
      <c r="G66" s="26"/>
      <c r="H66" s="26"/>
      <c r="I66" s="27"/>
      <c r="J66" s="28"/>
      <c r="K66" s="28"/>
      <c r="L66" s="29"/>
      <c r="M66" s="30"/>
      <c r="N66" s="30"/>
      <c r="O66" s="28"/>
      <c r="P66" s="28"/>
    </row>
    <row r="67" spans="1:16" s="31" customFormat="1" ht="45" customHeight="1" x14ac:dyDescent="0.25">
      <c r="A67" s="166" t="s">
        <v>84</v>
      </c>
      <c r="B67" s="166"/>
      <c r="C67" s="167" t="s">
        <v>85</v>
      </c>
      <c r="D67" s="168">
        <v>4792.0600000000004</v>
      </c>
      <c r="E67" s="167" t="s">
        <v>86</v>
      </c>
      <c r="F67" s="40"/>
      <c r="G67" s="26"/>
      <c r="H67" s="26"/>
      <c r="I67" s="27"/>
      <c r="J67" s="28"/>
      <c r="K67" s="28"/>
      <c r="L67" s="29"/>
      <c r="M67" s="30"/>
      <c r="N67" s="30"/>
      <c r="O67" s="28"/>
      <c r="P67" s="28"/>
    </row>
    <row r="68" spans="1:16" s="31" customFormat="1" ht="45" customHeight="1" x14ac:dyDescent="0.25">
      <c r="A68" s="166" t="s">
        <v>87</v>
      </c>
      <c r="B68" s="166"/>
      <c r="C68" s="167" t="s">
        <v>88</v>
      </c>
      <c r="D68" s="168">
        <v>8830.2900000000009</v>
      </c>
      <c r="E68" s="167" t="s">
        <v>86</v>
      </c>
      <c r="F68" s="40"/>
      <c r="G68" s="26"/>
      <c r="H68" s="26"/>
      <c r="I68" s="27"/>
      <c r="J68" s="28"/>
      <c r="K68" s="28"/>
      <c r="L68" s="29"/>
      <c r="M68" s="30"/>
      <c r="N68" s="30"/>
      <c r="O68" s="28"/>
      <c r="P68" s="28"/>
    </row>
    <row r="69" spans="1:16" s="31" customFormat="1" ht="45" customHeight="1" x14ac:dyDescent="0.25">
      <c r="A69" s="166" t="s">
        <v>89</v>
      </c>
      <c r="B69" s="166"/>
      <c r="C69" s="167" t="s">
        <v>88</v>
      </c>
      <c r="D69" s="168">
        <v>7469.99</v>
      </c>
      <c r="E69" s="167" t="s">
        <v>86</v>
      </c>
      <c r="F69" s="40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45" customHeight="1" x14ac:dyDescent="0.25">
      <c r="A70" s="166" t="s">
        <v>90</v>
      </c>
      <c r="B70" s="166"/>
      <c r="C70" s="167" t="s">
        <v>91</v>
      </c>
      <c r="D70" s="168">
        <v>14000</v>
      </c>
      <c r="E70" s="167" t="s">
        <v>86</v>
      </c>
      <c r="F70" s="40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45" customHeight="1" thickBot="1" x14ac:dyDescent="0.3">
      <c r="A71" s="166" t="s">
        <v>92</v>
      </c>
      <c r="B71" s="166"/>
      <c r="C71" s="167" t="s">
        <v>88</v>
      </c>
      <c r="D71" s="168">
        <v>3991.77</v>
      </c>
      <c r="E71" s="167" t="s">
        <v>93</v>
      </c>
      <c r="F71" s="40"/>
      <c r="G71" s="26"/>
      <c r="H71" s="26"/>
      <c r="I71" s="27"/>
      <c r="J71" s="28"/>
      <c r="K71" s="28"/>
      <c r="L71" s="29"/>
      <c r="M71" s="30"/>
      <c r="N71" s="30"/>
      <c r="O71" s="28"/>
      <c r="P71" s="28"/>
    </row>
    <row r="72" spans="1:16" s="31" customFormat="1" ht="45" hidden="1" customHeight="1" x14ac:dyDescent="0.25">
      <c r="A72" s="169"/>
      <c r="B72" s="170"/>
      <c r="C72" s="171"/>
      <c r="D72" s="172"/>
      <c r="E72" s="171"/>
      <c r="F72" s="40"/>
      <c r="G72" s="26"/>
      <c r="H72" s="26"/>
      <c r="I72" s="27"/>
      <c r="J72" s="28"/>
      <c r="K72" s="28"/>
      <c r="L72" s="29"/>
      <c r="M72" s="30"/>
      <c r="N72" s="30"/>
      <c r="O72" s="28"/>
      <c r="P72" s="28"/>
    </row>
    <row r="73" spans="1:16" s="31" customFormat="1" ht="45" hidden="1" customHeight="1" x14ac:dyDescent="0.25">
      <c r="A73" s="169"/>
      <c r="B73" s="170"/>
      <c r="C73" s="171"/>
      <c r="D73" s="172"/>
      <c r="E73" s="171"/>
      <c r="F73" s="40"/>
      <c r="G73" s="26"/>
      <c r="H73" s="26"/>
      <c r="I73" s="27"/>
      <c r="J73" s="28"/>
      <c r="K73" s="28"/>
      <c r="L73" s="29"/>
      <c r="M73" s="30"/>
      <c r="N73" s="30"/>
      <c r="O73" s="28"/>
      <c r="P73" s="28"/>
    </row>
    <row r="74" spans="1:16" s="31" customFormat="1" ht="45" hidden="1" customHeight="1" x14ac:dyDescent="0.25">
      <c r="A74" s="169"/>
      <c r="B74" s="170"/>
      <c r="C74" s="171"/>
      <c r="D74" s="172"/>
      <c r="E74" s="171"/>
      <c r="F74" s="40"/>
      <c r="G74" s="26"/>
      <c r="H74" s="26"/>
      <c r="I74" s="27"/>
      <c r="J74" s="28"/>
      <c r="K74" s="28"/>
      <c r="L74" s="29"/>
      <c r="M74" s="30"/>
      <c r="N74" s="30"/>
      <c r="O74" s="28"/>
      <c r="P74" s="28"/>
    </row>
    <row r="75" spans="1:16" s="31" customFormat="1" ht="45" hidden="1" customHeight="1" thickBot="1" x14ac:dyDescent="0.3">
      <c r="A75" s="169"/>
      <c r="B75" s="170"/>
      <c r="C75" s="171"/>
      <c r="D75" s="172"/>
      <c r="E75" s="171"/>
      <c r="F75" s="40"/>
      <c r="G75" s="26"/>
      <c r="H75" s="26"/>
      <c r="I75" s="27"/>
      <c r="J75" s="28"/>
      <c r="K75" s="28"/>
      <c r="L75" s="29"/>
      <c r="M75" s="30"/>
      <c r="N75" s="30"/>
      <c r="O75" s="28"/>
      <c r="P75" s="28"/>
    </row>
    <row r="76" spans="1:16" s="48" customFormat="1" ht="17.25" thickBot="1" x14ac:dyDescent="0.3">
      <c r="A76" s="173" t="s">
        <v>40</v>
      </c>
      <c r="B76" s="174"/>
      <c r="C76" s="175"/>
      <c r="D76" s="176">
        <f>SUM(D67:D75)</f>
        <v>39084.11</v>
      </c>
      <c r="E76" s="177"/>
      <c r="F76" s="178"/>
      <c r="G76" s="43"/>
      <c r="H76" s="43"/>
      <c r="I76" s="44"/>
      <c r="J76" s="45"/>
      <c r="K76" s="45"/>
      <c r="L76" s="46"/>
      <c r="M76" s="47"/>
      <c r="N76" s="47"/>
      <c r="O76" s="45"/>
      <c r="P76" s="45"/>
    </row>
    <row r="77" spans="1:16" s="31" customFormat="1" x14ac:dyDescent="0.25">
      <c r="A77" s="26"/>
      <c r="B77" s="26"/>
      <c r="C77" s="26"/>
      <c r="D77" s="26"/>
      <c r="E77" s="26"/>
      <c r="F77" s="26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hidden="1" x14ac:dyDescent="0.25">
      <c r="A78" s="179" t="s">
        <v>94</v>
      </c>
      <c r="B78" s="179"/>
      <c r="C78" s="179"/>
      <c r="D78" s="179"/>
      <c r="E78" s="179"/>
      <c r="F78" s="160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hidden="1" x14ac:dyDescent="0.25">
      <c r="A79" s="26"/>
      <c r="B79" s="26"/>
      <c r="C79" s="26"/>
      <c r="D79" s="26"/>
      <c r="E79" s="26"/>
      <c r="F79" s="26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31" customFormat="1" ht="33.75" hidden="1" thickBot="1" x14ac:dyDescent="0.3">
      <c r="A80" s="180" t="s">
        <v>44</v>
      </c>
      <c r="B80" s="181"/>
      <c r="C80" s="182" t="s">
        <v>82</v>
      </c>
      <c r="D80" s="183" t="s">
        <v>83</v>
      </c>
      <c r="E80" s="184" t="s">
        <v>46</v>
      </c>
      <c r="F80" s="40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31" customFormat="1" ht="17.25" hidden="1" thickBot="1" x14ac:dyDescent="0.3">
      <c r="A81" s="185" t="s">
        <v>95</v>
      </c>
      <c r="B81" s="186"/>
      <c r="C81" s="187" t="s">
        <v>96</v>
      </c>
      <c r="D81" s="188">
        <v>0</v>
      </c>
      <c r="E81" s="189" t="s">
        <v>97</v>
      </c>
      <c r="F81" s="40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48" customFormat="1" ht="17.25" hidden="1" thickBot="1" x14ac:dyDescent="0.3">
      <c r="A82" s="173" t="s">
        <v>40</v>
      </c>
      <c r="B82" s="174"/>
      <c r="C82" s="175"/>
      <c r="D82" s="190">
        <v>0</v>
      </c>
      <c r="E82" s="177"/>
      <c r="F82" s="178"/>
      <c r="G82" s="43"/>
      <c r="H82" s="43"/>
      <c r="I82" s="44"/>
      <c r="J82" s="45"/>
      <c r="K82" s="45"/>
      <c r="L82" s="46"/>
      <c r="M82" s="47"/>
      <c r="N82" s="47"/>
      <c r="O82" s="45"/>
      <c r="P82" s="45"/>
    </row>
    <row r="83" spans="1:16" s="31" customFormat="1" hidden="1" x14ac:dyDescent="0.25">
      <c r="A83" s="26"/>
      <c r="B83" s="191"/>
      <c r="C83" s="191"/>
      <c r="D83" s="192"/>
      <c r="E83" s="26"/>
      <c r="F83" s="26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179" t="s">
        <v>98</v>
      </c>
      <c r="B84" s="179"/>
      <c r="C84" s="179"/>
      <c r="D84" s="179"/>
      <c r="E84" s="179"/>
      <c r="F84" s="160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26"/>
      <c r="B85" s="26"/>
      <c r="C85" s="26"/>
      <c r="D85" s="26"/>
      <c r="E85" s="26" t="s">
        <v>83</v>
      </c>
      <c r="F85" s="26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x14ac:dyDescent="0.25">
      <c r="A86" s="42" t="s">
        <v>99</v>
      </c>
      <c r="B86" s="42"/>
      <c r="C86" s="26"/>
      <c r="D86" s="26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42" t="s">
        <v>100</v>
      </c>
      <c r="B87" s="42"/>
      <c r="C87" s="26"/>
      <c r="D87" s="26"/>
      <c r="E87" s="41">
        <f>D63</f>
        <v>56023.855259999997</v>
      </c>
      <c r="F87" s="41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178" t="s">
        <v>101</v>
      </c>
      <c r="B88" s="178"/>
      <c r="C88" s="26"/>
      <c r="D88" s="26"/>
      <c r="E88" s="41">
        <f>C31*0.1</f>
        <v>116.04100000000001</v>
      </c>
      <c r="F88" s="41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/>
      <c r="B90" s="26"/>
      <c r="C90" s="26"/>
      <c r="D90" s="26"/>
      <c r="E90" s="26"/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42" t="s">
        <v>102</v>
      </c>
      <c r="B91" s="42"/>
      <c r="C91" s="42"/>
      <c r="E91" s="193" t="s">
        <v>103</v>
      </c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 t="s">
        <v>104</v>
      </c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 t="s">
        <v>105</v>
      </c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</sheetData>
  <mergeCells count="75">
    <mergeCell ref="A86:B86"/>
    <mergeCell ref="A87:B87"/>
    <mergeCell ref="A91:C91"/>
    <mergeCell ref="A76:B76"/>
    <mergeCell ref="A78:E78"/>
    <mergeCell ref="A80:B80"/>
    <mergeCell ref="A82:B82"/>
    <mergeCell ref="B83:C83"/>
    <mergeCell ref="A84:E84"/>
    <mergeCell ref="A70:B70"/>
    <mergeCell ref="A71:B71"/>
    <mergeCell ref="A72:B72"/>
    <mergeCell ref="A73:B73"/>
    <mergeCell ref="A74:B74"/>
    <mergeCell ref="A75:B75"/>
    <mergeCell ref="A62:C62"/>
    <mergeCell ref="A63:C63"/>
    <mergeCell ref="A66:B66"/>
    <mergeCell ref="A67:B67"/>
    <mergeCell ref="A68:B68"/>
    <mergeCell ref="A69:B69"/>
    <mergeCell ref="A59:C59"/>
    <mergeCell ref="D59:E59"/>
    <mergeCell ref="A60:C60"/>
    <mergeCell ref="D60:E60"/>
    <mergeCell ref="A61:C61"/>
    <mergeCell ref="D61:E61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40:C40"/>
    <mergeCell ref="D40:E40"/>
    <mergeCell ref="A41:C41"/>
    <mergeCell ref="D41:E41"/>
    <mergeCell ref="A42:C42"/>
    <mergeCell ref="D42:E42"/>
    <mergeCell ref="A21:A22"/>
    <mergeCell ref="D21:E21"/>
    <mergeCell ref="A26:G26"/>
    <mergeCell ref="A33:G33"/>
    <mergeCell ref="A35:E35"/>
    <mergeCell ref="A39:C39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45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Ошарская 58</vt:lpstr>
      <vt:lpstr>'Ошарская 58'!Область_печати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2026-02-19T16:03:00Z</cp:lastPrinted>
  <dcterms:created xsi:type="dcterms:W3CDTF">2026-02-19T16:02:20Z</dcterms:created>
  <dcterms:modified xsi:type="dcterms:W3CDTF">2026-02-19T16:03:25Z</dcterms:modified>
</cp:coreProperties>
</file>